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60" yWindow="65456" windowWidth="21640" windowHeight="14600" tabRatio="500" activeTab="1"/>
  </bookViews>
  <sheets>
    <sheet name="Minho" sheetId="1" r:id="rId1"/>
    <sheet name="ManMonth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<sst xmlns="http://schemas.openxmlformats.org/spreadsheetml/2006/main" count="45" uniqueCount="43">
  <si>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T1</t>
  </si>
  <si>
    <t>T2</t>
  </si>
  <si>
    <t>T4</t>
  </si>
  <si>
    <t>MAC</t>
  </si>
  <si>
    <t>JNO</t>
  </si>
  <si>
    <t>Total</t>
  </si>
  <si>
    <t>T3</t>
  </si>
  <si>
    <t>T5</t>
  </si>
  <si>
    <t>T6</t>
  </si>
  <si>
    <t>BI1</t>
  </si>
  <si>
    <t>BI2</t>
  </si>
  <si>
    <t>BI3</t>
  </si>
  <si>
    <t>BI4</t>
  </si>
  <si>
    <t>BI5</t>
  </si>
  <si>
    <t>Recursos Humanos</t>
  </si>
  <si>
    <t>Consultores</t>
  </si>
  <si>
    <t>JAS</t>
  </si>
  <si>
    <t>JPF</t>
  </si>
  <si>
    <t>JMC</t>
  </si>
  <si>
    <t>HPP</t>
  </si>
  <si>
    <t>NMM</t>
  </si>
  <si>
    <t>Total</t>
  </si>
  <si>
    <t>Missões</t>
  </si>
  <si>
    <t>Equipamento</t>
  </si>
  <si>
    <t>Bens e serviços</t>
  </si>
  <si>
    <t>Overheads</t>
  </si>
  <si>
    <t>Recursos Humanos</t>
  </si>
  <si>
    <t>BI1 Lic 6 meses</t>
  </si>
  <si>
    <t>BI2 Lic 6 meses</t>
  </si>
  <si>
    <t>BI3 Lic 6 meses</t>
  </si>
  <si>
    <t>BI4 Lic 6 meses</t>
  </si>
  <si>
    <t>Missões</t>
  </si>
  <si>
    <t>10 apresentações conferências</t>
  </si>
  <si>
    <t>Equipamento</t>
  </si>
  <si>
    <t>Bens e Serviços</t>
  </si>
  <si>
    <t>Consumíveis</t>
  </si>
  <si>
    <t>BI5 Lic 6 meses</t>
  </si>
  <si>
    <t>Visita Zhenjiang Hu</t>
  </si>
  <si>
    <t>Visita Nate Foster</t>
  </si>
  <si>
    <t>Visitas Janis Voigtlander</t>
  </si>
  <si>
    <t>%</t>
  </si>
  <si>
    <t>EVW</t>
  </si>
  <si>
    <t>1 server + 1 laptop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</si>
</sst>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8" sqref="A28"/>
    </sheetView>
  </sheetViews>
  <sheetFormatPr defaultColWidth="11.00390625" defaultRowHeight="12.75"/>
  <cols>
    <col min="1" max="1" width="23.375" style="0" customWidth="1"/>
  </cols>
  <sheetData>
    <row r="1" spans="2:4" ht="12.75">
      <c r="B1" s="2">
        <v>2012</v>
      </c>
      <c r="C1" s="2">
        <v>2013</v>
      </c>
      <c r="D1" s="3" t="s">
        <v>21</v>
      </c>
    </row>
    <row r="2" spans="1:4" ht="12.75">
      <c r="A2" s="2" t="s">
        <v>14</v>
      </c>
      <c r="B2">
        <f>SUM(B11:B14)</f>
        <v>10400</v>
      </c>
      <c r="C2">
        <f>SUM(C11:C15)</f>
        <v>15600</v>
      </c>
      <c r="D2">
        <f aca="true" t="shared" si="0" ref="D2:D7">SUM(B2:C2)</f>
        <v>26000</v>
      </c>
    </row>
    <row r="3" spans="1:4" ht="12.75">
      <c r="A3" s="2" t="s">
        <v>22</v>
      </c>
      <c r="B3">
        <f>B18</f>
        <v>8000</v>
      </c>
      <c r="C3">
        <f>C18</f>
        <v>12000</v>
      </c>
      <c r="D3">
        <f t="shared" si="0"/>
        <v>20000</v>
      </c>
    </row>
    <row r="4" spans="1:4" ht="12.75">
      <c r="A4" s="2" t="s">
        <v>15</v>
      </c>
      <c r="B4">
        <f>SUM(B21:B23)</f>
        <v>4500</v>
      </c>
      <c r="C4">
        <f>SUM(C21:C23)</f>
        <v>4500</v>
      </c>
      <c r="D4">
        <f t="shared" si="0"/>
        <v>9000</v>
      </c>
    </row>
    <row r="5" spans="1:4" ht="12.75">
      <c r="A5" s="2" t="s">
        <v>23</v>
      </c>
      <c r="B5">
        <f>B27</f>
        <v>5000</v>
      </c>
      <c r="C5">
        <f>C27</f>
        <v>0</v>
      </c>
      <c r="D5">
        <f t="shared" si="0"/>
        <v>5000</v>
      </c>
    </row>
    <row r="6" spans="1:4" ht="12.75">
      <c r="A6" s="2" t="s">
        <v>24</v>
      </c>
      <c r="B6">
        <f>B30</f>
        <v>500</v>
      </c>
      <c r="C6">
        <f>C30</f>
        <v>500</v>
      </c>
      <c r="D6">
        <f t="shared" si="0"/>
        <v>1000</v>
      </c>
    </row>
    <row r="7" spans="1:4" ht="12.75">
      <c r="A7" s="2" t="s">
        <v>25</v>
      </c>
      <c r="B7">
        <f>SUM(B2:B6)*0.2</f>
        <v>5680</v>
      </c>
      <c r="C7">
        <f>SUM(C2:C6)*0.2</f>
        <v>6520</v>
      </c>
      <c r="D7">
        <f t="shared" si="0"/>
        <v>12200</v>
      </c>
    </row>
    <row r="8" spans="1:4" ht="12.75">
      <c r="A8" s="2" t="s">
        <v>21</v>
      </c>
      <c r="B8">
        <f>SUM(B2:B7)</f>
        <v>34080</v>
      </c>
      <c r="C8">
        <f>SUM(C2:C7)</f>
        <v>39120</v>
      </c>
      <c r="D8">
        <f>SUM(D2:D7)</f>
        <v>73200</v>
      </c>
    </row>
    <row r="10" ht="12.75">
      <c r="A10" s="2" t="s">
        <v>26</v>
      </c>
    </row>
    <row r="11" spans="1:2" ht="12.75">
      <c r="A11" t="s">
        <v>27</v>
      </c>
      <c r="B11">
        <v>5200</v>
      </c>
    </row>
    <row r="12" spans="1:2" ht="12.75">
      <c r="A12" t="s">
        <v>28</v>
      </c>
      <c r="B12">
        <v>5200</v>
      </c>
    </row>
    <row r="13" spans="1:3" ht="12.75">
      <c r="A13" t="s">
        <v>29</v>
      </c>
      <c r="C13">
        <v>5200</v>
      </c>
    </row>
    <row r="14" spans="1:3" ht="12.75">
      <c r="A14" t="s">
        <v>30</v>
      </c>
      <c r="C14">
        <v>5200</v>
      </c>
    </row>
    <row r="15" spans="1:3" ht="12.75">
      <c r="A15" t="s">
        <v>36</v>
      </c>
      <c r="C15">
        <v>5200</v>
      </c>
    </row>
    <row r="17" ht="12.75">
      <c r="A17" s="2" t="s">
        <v>31</v>
      </c>
    </row>
    <row r="18" spans="1:3" ht="12.75">
      <c r="A18" t="s">
        <v>32</v>
      </c>
      <c r="B18">
        <f>4*2000</f>
        <v>8000</v>
      </c>
      <c r="C18">
        <f>6*2000</f>
        <v>12000</v>
      </c>
    </row>
    <row r="20" ht="12.75">
      <c r="A20" s="2" t="s">
        <v>15</v>
      </c>
    </row>
    <row r="21" spans="1:3" ht="12.75">
      <c r="A21" s="4" t="s">
        <v>37</v>
      </c>
      <c r="C21">
        <v>3000</v>
      </c>
    </row>
    <row r="22" spans="1:2" ht="12.75">
      <c r="A22" s="4" t="s">
        <v>38</v>
      </c>
      <c r="B22">
        <v>3000</v>
      </c>
    </row>
    <row r="23" spans="1:3" ht="12.75">
      <c r="A23" s="4" t="s">
        <v>39</v>
      </c>
      <c r="B23">
        <v>1500</v>
      </c>
      <c r="C23">
        <v>1500</v>
      </c>
    </row>
    <row r="24" ht="12.75">
      <c r="A24" s="4"/>
    </row>
    <row r="26" ht="12.75">
      <c r="A26" s="2" t="s">
        <v>33</v>
      </c>
    </row>
    <row r="27" spans="1:2" ht="12.75">
      <c r="A27" t="s">
        <v>42</v>
      </c>
      <c r="B27">
        <v>5000</v>
      </c>
    </row>
    <row r="29" ht="12.75">
      <c r="A29" s="2" t="s">
        <v>34</v>
      </c>
    </row>
    <row r="30" spans="1:3" ht="12.75">
      <c r="A30" t="s">
        <v>35</v>
      </c>
      <c r="B30">
        <v>500</v>
      </c>
      <c r="C30">
        <v>500</v>
      </c>
    </row>
  </sheetData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9" sqref="E9"/>
    </sheetView>
  </sheetViews>
  <sheetFormatPr defaultColWidth="11.00390625" defaultRowHeight="12.75"/>
  <cols>
    <col min="1" max="1" width="6.875" style="1" customWidth="1"/>
    <col min="2" max="2" width="7.00390625" style="1" customWidth="1"/>
    <col min="3" max="3" width="6.375" style="1" customWidth="1"/>
    <col min="4" max="4" width="6.875" style="1" customWidth="1"/>
    <col min="5" max="7" width="7.00390625" style="1" customWidth="1"/>
    <col min="8" max="8" width="7.25390625" style="1" customWidth="1"/>
    <col min="9" max="9" width="7.875" style="1" customWidth="1"/>
    <col min="10" max="10" width="6.625" style="0" customWidth="1"/>
  </cols>
  <sheetData>
    <row r="1" spans="2:9" ht="12.75">
      <c r="B1" s="1" t="s">
        <v>0</v>
      </c>
      <c r="C1" s="1" t="s">
        <v>1</v>
      </c>
      <c r="D1" s="1" t="s">
        <v>6</v>
      </c>
      <c r="E1" s="1" t="s">
        <v>2</v>
      </c>
      <c r="F1" s="1" t="s">
        <v>7</v>
      </c>
      <c r="G1" s="1" t="s">
        <v>8</v>
      </c>
      <c r="H1" s="1" t="s">
        <v>5</v>
      </c>
      <c r="I1" s="1" t="s">
        <v>40</v>
      </c>
    </row>
    <row r="2" spans="1:10" ht="12.75">
      <c r="A2" s="1" t="s">
        <v>3</v>
      </c>
      <c r="B2" s="1">
        <v>2.6</v>
      </c>
      <c r="C2" s="5">
        <v>3</v>
      </c>
      <c r="E2" s="1">
        <v>3</v>
      </c>
      <c r="G2" s="1">
        <v>1</v>
      </c>
      <c r="H2" s="1">
        <f>SUM(B2:G2)</f>
        <v>9.6</v>
      </c>
      <c r="I2" s="1">
        <v>0.4</v>
      </c>
      <c r="J2">
        <f>I2*24</f>
        <v>9.600000000000001</v>
      </c>
    </row>
    <row r="3" spans="1:10" ht="12.75">
      <c r="A3" s="1" t="s">
        <v>4</v>
      </c>
      <c r="B3" s="5">
        <v>4</v>
      </c>
      <c r="C3" s="1">
        <v>2</v>
      </c>
      <c r="H3" s="1">
        <f aca="true" t="shared" si="0" ref="H3:H14">SUM(B3:G3)</f>
        <v>6</v>
      </c>
      <c r="I3" s="1">
        <v>0.25</v>
      </c>
      <c r="J3">
        <f aca="true" t="shared" si="1" ref="J3:J9">I3*24</f>
        <v>6</v>
      </c>
    </row>
    <row r="4" spans="1:10" ht="12.75">
      <c r="A4" s="1" t="s">
        <v>16</v>
      </c>
      <c r="C4" s="1">
        <v>0.6</v>
      </c>
      <c r="D4" s="1">
        <v>1</v>
      </c>
      <c r="F4" s="1">
        <v>1</v>
      </c>
      <c r="G4" s="5">
        <v>1</v>
      </c>
      <c r="H4" s="1">
        <f t="shared" si="0"/>
        <v>3.6</v>
      </c>
      <c r="I4" s="1">
        <v>0.15</v>
      </c>
      <c r="J4">
        <f t="shared" si="1"/>
        <v>3.5999999999999996</v>
      </c>
    </row>
    <row r="5" spans="1:10" ht="12.75">
      <c r="A5" s="1" t="s">
        <v>41</v>
      </c>
      <c r="C5" s="1">
        <v>0.6</v>
      </c>
      <c r="F5" s="5">
        <v>2</v>
      </c>
      <c r="G5" s="1">
        <v>1</v>
      </c>
      <c r="H5" s="1">
        <f t="shared" si="0"/>
        <v>3.6</v>
      </c>
      <c r="I5" s="1">
        <v>0.15</v>
      </c>
      <c r="J5">
        <f t="shared" si="1"/>
        <v>3.5999999999999996</v>
      </c>
    </row>
    <row r="6" spans="1:10" ht="12.75">
      <c r="A6" s="1" t="s">
        <v>17</v>
      </c>
      <c r="C6" s="1">
        <v>1</v>
      </c>
      <c r="D6" s="1">
        <v>2</v>
      </c>
      <c r="F6" s="1">
        <v>3</v>
      </c>
      <c r="H6" s="1">
        <f t="shared" si="0"/>
        <v>6</v>
      </c>
      <c r="I6" s="1">
        <v>0.25</v>
      </c>
      <c r="J6">
        <f t="shared" si="1"/>
        <v>6</v>
      </c>
    </row>
    <row r="7" spans="1:10" ht="12.75">
      <c r="A7" s="1" t="s">
        <v>18</v>
      </c>
      <c r="B7" s="1">
        <v>1</v>
      </c>
      <c r="C7" s="1">
        <v>0.6</v>
      </c>
      <c r="D7" s="5">
        <v>4</v>
      </c>
      <c r="F7" s="1">
        <v>3</v>
      </c>
      <c r="G7" s="1">
        <v>1</v>
      </c>
      <c r="H7" s="1">
        <f t="shared" si="0"/>
        <v>9.6</v>
      </c>
      <c r="I7" s="1">
        <v>0.4</v>
      </c>
      <c r="J7">
        <f t="shared" si="1"/>
        <v>9.600000000000001</v>
      </c>
    </row>
    <row r="8" spans="1:10" ht="12.75">
      <c r="A8" s="1" t="s">
        <v>19</v>
      </c>
      <c r="B8" s="1">
        <v>1.6</v>
      </c>
      <c r="C8" s="1">
        <v>3</v>
      </c>
      <c r="E8" s="5">
        <v>4</v>
      </c>
      <c r="G8" s="1">
        <v>1</v>
      </c>
      <c r="H8" s="1">
        <f t="shared" si="0"/>
        <v>9.6</v>
      </c>
      <c r="I8" s="1">
        <v>0.4</v>
      </c>
      <c r="J8">
        <f t="shared" si="1"/>
        <v>9.600000000000001</v>
      </c>
    </row>
    <row r="9" spans="1:10" ht="12.75">
      <c r="A9" s="1" t="s">
        <v>20</v>
      </c>
      <c r="B9" s="1">
        <v>3.8</v>
      </c>
      <c r="C9" s="1">
        <v>8.2</v>
      </c>
      <c r="E9" s="1">
        <v>6</v>
      </c>
      <c r="H9" s="1">
        <f t="shared" si="0"/>
        <v>18</v>
      </c>
      <c r="I9" s="1">
        <v>0.75</v>
      </c>
      <c r="J9">
        <f t="shared" si="1"/>
        <v>18</v>
      </c>
    </row>
    <row r="10" spans="1:8" ht="12.75">
      <c r="A10" s="1" t="s">
        <v>9</v>
      </c>
      <c r="C10" s="1">
        <v>6</v>
      </c>
      <c r="H10" s="1">
        <f t="shared" si="0"/>
        <v>6</v>
      </c>
    </row>
    <row r="11" spans="1:8" ht="12.75">
      <c r="A11" s="1" t="s">
        <v>10</v>
      </c>
      <c r="D11" s="1">
        <v>6</v>
      </c>
      <c r="H11" s="1">
        <f t="shared" si="0"/>
        <v>6</v>
      </c>
    </row>
    <row r="12" spans="1:8" ht="12.75">
      <c r="A12" s="1" t="s">
        <v>11</v>
      </c>
      <c r="E12" s="1">
        <v>6</v>
      </c>
      <c r="H12" s="1">
        <f t="shared" si="0"/>
        <v>6</v>
      </c>
    </row>
    <row r="13" spans="1:8" ht="12.75">
      <c r="A13" s="1" t="s">
        <v>12</v>
      </c>
      <c r="F13" s="1">
        <v>6</v>
      </c>
      <c r="H13" s="1">
        <f t="shared" si="0"/>
        <v>6</v>
      </c>
    </row>
    <row r="14" spans="1:8" ht="12.75">
      <c r="A14" s="1" t="s">
        <v>13</v>
      </c>
      <c r="G14" s="1">
        <v>6</v>
      </c>
      <c r="H14" s="1">
        <f t="shared" si="0"/>
        <v>6</v>
      </c>
    </row>
    <row r="15" spans="2:8" ht="12.75">
      <c r="B15" s="1">
        <f aca="true" t="shared" si="2" ref="B15:H15">SUM(B2:B14)</f>
        <v>13</v>
      </c>
      <c r="C15" s="1">
        <f t="shared" si="2"/>
        <v>25</v>
      </c>
      <c r="D15" s="1">
        <f t="shared" si="2"/>
        <v>13</v>
      </c>
      <c r="E15" s="1">
        <f t="shared" si="2"/>
        <v>19</v>
      </c>
      <c r="F15" s="1">
        <f t="shared" si="2"/>
        <v>15</v>
      </c>
      <c r="G15" s="1">
        <f t="shared" si="2"/>
        <v>11</v>
      </c>
      <c r="H15" s="1">
        <f t="shared" si="2"/>
        <v>96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Universidade do Minho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Alcino Cunha</dc:creator>
  <cp:keywords/>
  <dc:description/>
  <cp:lastModifiedBy>Alcino Cunha</cp:lastModifiedBy>
  <dcterms:created xsi:type="dcterms:W3CDTF">2009-01-26T11:24:08Z</dcterms:created>
  <dcterms:modified xsi:type="dcterms:W3CDTF">2011-02-21T12:07:00Z</dcterms:modified>
  <cp:category/>
  <cp:version/>
  <cp:contentType/>
  <cp:contentStatus/>
</cp:coreProperties>
</file>